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编辑打印 " sheetId="5" r:id="rId1"/>
  </sheets>
  <definedNames>
    <definedName name="_xlnm.Print_Titles" localSheetId="0">'编辑打印 '!$1:$2</definedName>
    <definedName name="_xlnm.Print_Area" localSheetId="0">'编辑打印 '!$A$1:$H$64</definedName>
  </definedNames>
  <calcPr calcId="144525"/>
</workbook>
</file>

<file path=xl/sharedStrings.xml><?xml version="1.0" encoding="utf-8"?>
<sst xmlns="http://schemas.openxmlformats.org/spreadsheetml/2006/main" count="128">
  <si>
    <t>天门市第一人民医院综合楼三楼改造工程</t>
  </si>
  <si>
    <t>序号</t>
  </si>
  <si>
    <t>项目名称</t>
  </si>
  <si>
    <t>单位</t>
  </si>
  <si>
    <t>工程量</t>
  </si>
  <si>
    <t>索引</t>
  </si>
  <si>
    <t>综合单价（元）</t>
  </si>
  <si>
    <t>总价
（元）</t>
  </si>
  <si>
    <t>材料结构及制作工艺标准</t>
  </si>
  <si>
    <t>一、拆除工程</t>
  </si>
  <si>
    <t>拆除隔断墙</t>
  </si>
  <si>
    <t>㎡</t>
  </si>
  <si>
    <t>拆除</t>
  </si>
  <si>
    <t>墙拆除，纯人工，清理装袋及运至管理处制定垃圾堆放点，5公里外（外运费另算,以市场价为主）</t>
  </si>
  <si>
    <t>拆除原砖墙</t>
  </si>
  <si>
    <t>300cm厚砖墙拆除，纯人工，清理装袋及运至管理处制定垃圾堆放点，5公里外（外运费另算,以市场价为主）</t>
  </si>
  <si>
    <t>拆除卫生间地台及墙砖</t>
  </si>
  <si>
    <t>项</t>
  </si>
  <si>
    <t>拆除25CM高水泥地台，铲除墙面墙砖，纯人工，清理装袋及运至管理处制定垃圾堆放点，5公里外（外运费另算,以市场价为主）</t>
  </si>
  <si>
    <t>拆除柜体</t>
  </si>
  <si>
    <t>m</t>
  </si>
  <si>
    <t>纯人工，清理装袋及运至管理处制定垃圾堆放点，（外运费另算,以市场价为主）</t>
  </si>
  <si>
    <t>拆除天花吊顶</t>
  </si>
  <si>
    <t>吊顶拆除，纯人工，清理装袋及运至管理处制定垃圾堆放点，5公里外（外运费另算,以市场价为主）</t>
  </si>
  <si>
    <t>铲除原乳胶漆</t>
  </si>
  <si>
    <t>墙面</t>
  </si>
  <si>
    <t>拆除过道铝塑板吊顶</t>
  </si>
  <si>
    <t>拆除窗户</t>
  </si>
  <si>
    <t>门窗</t>
  </si>
  <si>
    <t>原窗户拆除，纯人工，清理装袋及运至管理处制定垃圾堆放点，5公里外（外运费另算,以市场价为主）</t>
  </si>
  <si>
    <t>拆除门</t>
  </si>
  <si>
    <t>樘</t>
  </si>
  <si>
    <t>开门洞</t>
  </si>
  <si>
    <t>纯人工，清理装袋及运至管理处制定垃圾堆放点，5公里外（外运费另算,以市场价为主）</t>
  </si>
  <si>
    <t>二、新建工程</t>
  </si>
  <si>
    <t>新砌轻质砖墙(300厚)</t>
  </si>
  <si>
    <t>隔墙</t>
  </si>
  <si>
    <t>墙体基础30公分轻质砖、325#水泥
、黄砂，到梁顶小沙砖斜砌，钢丝网，人工(不含双面水泥砂浆抹灰、乳胶漆)。</t>
  </si>
  <si>
    <t>水泥砂浆墙面抹灰(单面计算)</t>
  </si>
  <si>
    <t>325#水泥、黄沙，及人工。</t>
  </si>
  <si>
    <t>三、墙面工程</t>
  </si>
  <si>
    <t>墙面砖铺贴（含5%的损耗）600*600砖</t>
  </si>
  <si>
    <t>瓷砖</t>
  </si>
  <si>
    <t>325#水泥、黄砂、瓷砖胶，人工。600*600品牌瓷砖</t>
  </si>
  <si>
    <t>墙面砖铺贴（含5%的损耗）100踢脚线砖</t>
  </si>
  <si>
    <t>325#水泥、黄砂、瓷砖胶，人工。100*600品牌瓷砖</t>
  </si>
  <si>
    <t>墙面砖铺贴（含5%的损耗）2000*1000砖</t>
  </si>
  <si>
    <t>325#水泥、黄砂、瓷砖胶，人工。2000*1000砖</t>
  </si>
  <si>
    <t>墙面批灰刷白色乳胶漆</t>
  </si>
  <si>
    <t>1、环保乳胶漆、施工遍数：白色涂料乳胶漆，面刷乳胶漆，底漆一遍，面漆
两遍。2、腻子种类、施工遍数：满刮耐水腻子找平三遍</t>
  </si>
  <si>
    <t>四、地面工程</t>
  </si>
  <si>
    <t>地面砖修补</t>
  </si>
  <si>
    <t>块</t>
  </si>
  <si>
    <t>地面</t>
  </si>
  <si>
    <t>铲除瓷砖及结合层，纯人工，清理装袋及运至管理处制定垃圾堆放点，（外运费另
算,以市场价为主）325#水泥、黄砂、人工。600*600芝麻灰大理石地板</t>
  </si>
  <si>
    <t>五、天花工程</t>
  </si>
  <si>
    <t>石膏板吊平顶</t>
  </si>
  <si>
    <t>木工</t>
  </si>
  <si>
    <t>1、吊顶形式:平吊顶
2、石膏板规格、厚度:9mm厚石膏板
3、龙骨类型、材料种类、规格、中距:轻钢龙骨50系列、木龙骨（综合考虑）4、其他：含吊顶侧板、检修口、风口和
灯具等其他开孔及加固</t>
  </si>
  <si>
    <t>天花造型吊顶</t>
  </si>
  <si>
    <t>1、吊顶形式:造型吊顶
2、板材规格、厚度:9mm厚石膏板，18厘阻燃夹板3、龙骨类型、材料种类、规格、中距:轻钢龙骨50系列、木龙骨（综合考虑）4、其他：含吊顶侧板、检修口、风口和灯具等其他开孔及加固</t>
  </si>
  <si>
    <t>天花批灰刷白色乳胶漆</t>
  </si>
  <si>
    <t>油漆</t>
  </si>
  <si>
    <t>1、人工铲除原受潮油漆面层及结合层。2、环保乳胶漆、施工遍数：白色涂料乳胶漆，面刷乳胶漆，底漆一遍，面漆两遍。3、腻子种类、施工遍数：满刮耐水腻子找平三遍</t>
  </si>
  <si>
    <t>六、卫生间</t>
  </si>
  <si>
    <t>轻质砖地台（高度300mm以内）</t>
  </si>
  <si>
    <t>地台</t>
  </si>
  <si>
    <t>轻质砖砌体地梁，内填充细砂，陶粒填充，铺钢网，面用水泥砂浆找平。</t>
  </si>
  <si>
    <t>地面砖铺贴（含5%的损耗）400*800砖</t>
  </si>
  <si>
    <t>325#水泥、黄砂、瓷砖胶，人工。400*800品牌瓷砖</t>
  </si>
  <si>
    <t>墙面砖铺贴（含5%的损耗）400*800砖</t>
  </si>
  <si>
    <t>包水管处理</t>
  </si>
  <si>
    <t>其它</t>
  </si>
  <si>
    <t>12厘水泥板封板，水泥黄沙封面</t>
  </si>
  <si>
    <t>防水(H=1800MM)</t>
  </si>
  <si>
    <t>防水</t>
  </si>
  <si>
    <t>主材，人工，辅料，3遍。</t>
  </si>
  <si>
    <t>成品洗手台</t>
  </si>
  <si>
    <t>套</t>
  </si>
  <si>
    <t>洁具</t>
  </si>
  <si>
    <t>洗脸盆及配件（含龙头）</t>
  </si>
  <si>
    <t>蹬便器</t>
  </si>
  <si>
    <t>个</t>
  </si>
  <si>
    <t>冲水阀</t>
  </si>
  <si>
    <t>300*300嵌入灯</t>
  </si>
  <si>
    <t>天花排气扇，开孔规格238*238，人工，安装</t>
  </si>
  <si>
    <t>600*300铝扣板吊顶</t>
  </si>
  <si>
    <t>铝扣板吊顶</t>
  </si>
  <si>
    <t>地漏</t>
  </si>
  <si>
    <t>五金配件</t>
  </si>
  <si>
    <t>三通、角阀等</t>
  </si>
  <si>
    <t>七、水电路工程</t>
  </si>
  <si>
    <t>强弱电路改造（部分电线）</t>
  </si>
  <si>
    <t>电路</t>
  </si>
  <si>
    <t>原破损电线更换，强电2.5平、4平多芯线，PVC线管、底盒、三通接头等；人工，辅料。（不含开关、面板、灯具、各楼层入户主线等，不含空调，消防，安防布电，不含工厂设备动力电）。不含主入户线。弱电网络线为六类线，PVC线管、底盒工，辅料。（不含开关、面板、灯具、各、三通接头等；电话线；人楼层入户主线等，不含空调，消防，安防布电，不含工厂设备动力电）。如采用镀锌管则增加15元/㎡。不含主入户线。（含监控布线）</t>
  </si>
  <si>
    <t>水路改造</t>
  </si>
  <si>
    <t>水路</t>
  </si>
  <si>
    <t>PPR冷热水管、PPR接头；人工，辅料。
（不含入户主水管、主排污、排水管等）。</t>
  </si>
  <si>
    <t>开关插座</t>
  </si>
  <si>
    <t>电箱</t>
  </si>
  <si>
    <t>600*600灯具更换</t>
  </si>
  <si>
    <t>200*1500灯具</t>
  </si>
  <si>
    <t>嵌入式平板灯</t>
  </si>
  <si>
    <t>筒灯</t>
  </si>
  <si>
    <t>暗藏灯带</t>
  </si>
  <si>
    <t>监控设备</t>
  </si>
  <si>
    <t>监控点位7个，不含（机柜，显示屏，主机）</t>
  </si>
  <si>
    <t>八、门窗工程</t>
  </si>
  <si>
    <t>单扇门</t>
  </si>
  <si>
    <t>扇</t>
  </si>
  <si>
    <t>定制门及门套</t>
  </si>
  <si>
    <t>双扇门</t>
  </si>
  <si>
    <t>窗户</t>
  </si>
  <si>
    <t>定制钢化玻璃铝合金窗户</t>
  </si>
  <si>
    <t>消防门更换</t>
  </si>
  <si>
    <t>定制消防门</t>
  </si>
  <si>
    <t>窗户窗套及门套</t>
  </si>
  <si>
    <t>九、消防</t>
  </si>
  <si>
    <t>喷淋修改</t>
  </si>
  <si>
    <t>消防</t>
  </si>
  <si>
    <t>喷淋喷头升高，部分改管</t>
  </si>
  <si>
    <t>安全出口更换</t>
  </si>
  <si>
    <t>十、综合工程</t>
  </si>
  <si>
    <t>垃圾清理费及保洁</t>
  </si>
  <si>
    <t>综合</t>
  </si>
  <si>
    <t>现场清洁</t>
  </si>
  <si>
    <t>十、暂列金</t>
  </si>
  <si>
    <t>工程费合计（元）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</si>
</sst>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###0;###0"/>
    <numFmt numFmtId="178" formatCode="0.00_ "/>
  </numFmts>
  <fonts count="28">
    <font>
      <sz val="10"/>
      <color rgb="FF000000"/>
      <name val="Times New Roman"/>
      <charset val="204"/>
    </font>
    <font>
      <b/>
      <sz val="20"/>
      <color rgb="FF000000"/>
      <name val="宋体"/>
      <charset val="204"/>
    </font>
    <font>
      <b/>
      <sz val="12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20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8" borderId="1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U5" sqref="M71 U5"/>
    </sheetView>
  </sheetViews>
  <sheetFormatPr defaultColWidth="9" defaultRowHeight="12.75"/>
  <cols>
    <col min="1" max="1" width="8.16666666666667" customWidth="1"/>
    <col min="2" max="2" width="21.3333333333333" customWidth="1"/>
    <col min="3" max="3" width="10.5" style="1" customWidth="1"/>
    <col min="4" max="4" width="14.3333333333333" style="1" customWidth="1"/>
    <col min="5" max="5" width="11" style="1" customWidth="1"/>
    <col min="6" max="6" width="14" style="1" customWidth="1"/>
    <col min="7" max="7" width="17" style="1" customWidth="1"/>
    <col min="8" max="8" width="53.3333333333333" customWidth="1"/>
    <col min="9" max="9" width="8" customWidth="1"/>
    <col min="11" max="11" width="10.8333333333333"/>
  </cols>
  <sheetData>
    <row r="1" ht="44" customHeight="1" spans="1:8">
      <c r="A1" s="2" t="s">
        <v>0</v>
      </c>
      <c r="B1" s="2"/>
      <c r="C1" s="3"/>
      <c r="D1" s="3"/>
      <c r="E1" s="3"/>
      <c r="F1" s="3"/>
      <c r="G1" s="3"/>
      <c r="H1" s="2"/>
    </row>
    <row r="2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0" customHeight="1" spans="1:8">
      <c r="A3" s="5" t="s">
        <v>9</v>
      </c>
      <c r="B3" s="5"/>
      <c r="C3" s="6"/>
      <c r="D3" s="6"/>
      <c r="E3" s="6"/>
      <c r="F3" s="6"/>
      <c r="G3" s="7">
        <f>SUM(G4:G14)</f>
        <v>15572.53</v>
      </c>
      <c r="H3" s="8"/>
    </row>
    <row r="4" ht="59" customHeight="1" spans="1:12">
      <c r="A4" s="9">
        <v>1</v>
      </c>
      <c r="B4" s="10" t="s">
        <v>10</v>
      </c>
      <c r="C4" s="11" t="s">
        <v>11</v>
      </c>
      <c r="D4" s="12">
        <v>106.77</v>
      </c>
      <c r="E4" s="11" t="s">
        <v>12</v>
      </c>
      <c r="F4" s="12">
        <v>25</v>
      </c>
      <c r="G4" s="13">
        <f t="shared" ref="G4:G14" si="0">D4*F4</f>
        <v>2669.25</v>
      </c>
      <c r="H4" s="14" t="s">
        <v>13</v>
      </c>
      <c r="K4" s="33"/>
      <c r="L4" s="33"/>
    </row>
    <row r="5" ht="60" customHeight="1" spans="1:12">
      <c r="A5" s="9">
        <v>2</v>
      </c>
      <c r="B5" s="10" t="s">
        <v>14</v>
      </c>
      <c r="C5" s="11" t="s">
        <v>11</v>
      </c>
      <c r="D5" s="12">
        <v>28.88</v>
      </c>
      <c r="E5" s="11" t="s">
        <v>12</v>
      </c>
      <c r="F5" s="12">
        <v>45</v>
      </c>
      <c r="G5" s="13">
        <f t="shared" si="0"/>
        <v>1299.6</v>
      </c>
      <c r="H5" s="14" t="s">
        <v>15</v>
      </c>
      <c r="K5" s="33"/>
      <c r="L5" s="33"/>
    </row>
    <row r="6" ht="60" customHeight="1" spans="1:12">
      <c r="A6" s="9">
        <v>3</v>
      </c>
      <c r="B6" s="10" t="s">
        <v>14</v>
      </c>
      <c r="C6" s="11" t="s">
        <v>11</v>
      </c>
      <c r="D6" s="12">
        <v>28.88</v>
      </c>
      <c r="E6" s="11" t="s">
        <v>12</v>
      </c>
      <c r="F6" s="12">
        <v>45</v>
      </c>
      <c r="G6" s="13">
        <f t="shared" si="0"/>
        <v>1299.6</v>
      </c>
      <c r="H6" s="14" t="s">
        <v>15</v>
      </c>
      <c r="K6" s="33"/>
      <c r="L6" s="33"/>
    </row>
    <row r="7" ht="60" customHeight="1" spans="1:12">
      <c r="A7" s="15">
        <v>4</v>
      </c>
      <c r="B7" s="16" t="s">
        <v>16</v>
      </c>
      <c r="C7" s="17" t="s">
        <v>17</v>
      </c>
      <c r="D7" s="18">
        <v>4</v>
      </c>
      <c r="E7" s="17" t="s">
        <v>12</v>
      </c>
      <c r="F7" s="18">
        <v>900</v>
      </c>
      <c r="G7" s="13">
        <f t="shared" si="0"/>
        <v>3600</v>
      </c>
      <c r="H7" s="19" t="s">
        <v>18</v>
      </c>
      <c r="K7" s="33"/>
      <c r="L7" s="33"/>
    </row>
    <row r="8" ht="60" customHeight="1" spans="1:12">
      <c r="A8" s="20">
        <v>5</v>
      </c>
      <c r="B8" s="21" t="s">
        <v>19</v>
      </c>
      <c r="C8" s="22" t="s">
        <v>20</v>
      </c>
      <c r="D8" s="23">
        <v>23.6</v>
      </c>
      <c r="E8" s="22" t="s">
        <v>12</v>
      </c>
      <c r="F8" s="23">
        <v>25</v>
      </c>
      <c r="G8" s="13">
        <f t="shared" si="0"/>
        <v>590</v>
      </c>
      <c r="H8" s="24" t="s">
        <v>21</v>
      </c>
      <c r="K8" s="33"/>
      <c r="L8" s="33"/>
    </row>
    <row r="9" ht="60" customHeight="1" spans="1:12">
      <c r="A9" s="20">
        <v>6</v>
      </c>
      <c r="B9" s="21" t="s">
        <v>22</v>
      </c>
      <c r="C9" s="22" t="s">
        <v>11</v>
      </c>
      <c r="D9" s="23">
        <v>119.26</v>
      </c>
      <c r="E9" s="22" t="s">
        <v>12</v>
      </c>
      <c r="F9" s="23">
        <v>8</v>
      </c>
      <c r="G9" s="13">
        <f t="shared" si="0"/>
        <v>954.08</v>
      </c>
      <c r="H9" s="24" t="s">
        <v>23</v>
      </c>
      <c r="K9" s="33"/>
      <c r="L9" s="33"/>
    </row>
    <row r="10" ht="60" customHeight="1" spans="1:12">
      <c r="A10" s="20">
        <v>7</v>
      </c>
      <c r="B10" s="21" t="s">
        <v>24</v>
      </c>
      <c r="C10" s="22" t="s">
        <v>17</v>
      </c>
      <c r="D10" s="23">
        <v>1</v>
      </c>
      <c r="E10" s="22" t="s">
        <v>25</v>
      </c>
      <c r="F10" s="20">
        <v>1800</v>
      </c>
      <c r="G10" s="13">
        <f t="shared" si="0"/>
        <v>1800</v>
      </c>
      <c r="H10" s="24" t="s">
        <v>21</v>
      </c>
      <c r="K10" s="33"/>
      <c r="L10" s="33"/>
    </row>
    <row r="11" ht="60" customHeight="1" spans="1:12">
      <c r="A11" s="20">
        <v>8</v>
      </c>
      <c r="B11" s="21" t="s">
        <v>26</v>
      </c>
      <c r="C11" s="22" t="s">
        <v>11</v>
      </c>
      <c r="D11" s="23">
        <v>185</v>
      </c>
      <c r="E11" s="22" t="s">
        <v>12</v>
      </c>
      <c r="F11" s="23">
        <v>8</v>
      </c>
      <c r="G11" s="13">
        <f t="shared" si="0"/>
        <v>1480</v>
      </c>
      <c r="H11" s="24" t="s">
        <v>23</v>
      </c>
      <c r="K11" s="33"/>
      <c r="L11" s="33"/>
    </row>
    <row r="12" ht="60" customHeight="1" spans="1:12">
      <c r="A12" s="20">
        <v>9</v>
      </c>
      <c r="B12" s="21" t="s">
        <v>27</v>
      </c>
      <c r="C12" s="22" t="s">
        <v>17</v>
      </c>
      <c r="D12" s="23">
        <v>1</v>
      </c>
      <c r="E12" s="22" t="s">
        <v>28</v>
      </c>
      <c r="F12" s="23">
        <v>600</v>
      </c>
      <c r="G12" s="13">
        <f t="shared" si="0"/>
        <v>600</v>
      </c>
      <c r="H12" s="24" t="s">
        <v>29</v>
      </c>
      <c r="K12" s="33"/>
      <c r="L12" s="33"/>
    </row>
    <row r="13" ht="60" customHeight="1" spans="1:12">
      <c r="A13" s="20">
        <v>10</v>
      </c>
      <c r="B13" s="21" t="s">
        <v>30</v>
      </c>
      <c r="C13" s="22" t="s">
        <v>31</v>
      </c>
      <c r="D13" s="23">
        <v>27</v>
      </c>
      <c r="E13" s="22" t="s">
        <v>28</v>
      </c>
      <c r="F13" s="23">
        <v>40</v>
      </c>
      <c r="G13" s="13">
        <f t="shared" si="0"/>
        <v>1080</v>
      </c>
      <c r="H13" s="24" t="s">
        <v>29</v>
      </c>
      <c r="K13" s="33"/>
      <c r="L13" s="33"/>
    </row>
    <row r="14" ht="60" customHeight="1" spans="1:12">
      <c r="A14" s="20">
        <v>11</v>
      </c>
      <c r="B14" s="21" t="s">
        <v>32</v>
      </c>
      <c r="C14" s="22" t="s">
        <v>31</v>
      </c>
      <c r="D14" s="23">
        <v>2</v>
      </c>
      <c r="E14" s="22" t="s">
        <v>28</v>
      </c>
      <c r="F14" s="23">
        <v>100</v>
      </c>
      <c r="G14" s="13">
        <f t="shared" si="0"/>
        <v>200</v>
      </c>
      <c r="H14" s="24" t="s">
        <v>33</v>
      </c>
      <c r="K14" s="33"/>
      <c r="L14" s="33"/>
    </row>
    <row r="15" ht="60" customHeight="1" spans="1:8">
      <c r="A15" s="25" t="s">
        <v>34</v>
      </c>
      <c r="B15" s="26"/>
      <c r="C15" s="27"/>
      <c r="D15" s="28"/>
      <c r="E15" s="28"/>
      <c r="F15" s="28"/>
      <c r="G15" s="29">
        <f>SUM(G16:G17)</f>
        <v>10765.6</v>
      </c>
      <c r="H15" s="30"/>
    </row>
    <row r="16" ht="60" customHeight="1" spans="1:12">
      <c r="A16" s="20">
        <v>1</v>
      </c>
      <c r="B16" s="21" t="s">
        <v>35</v>
      </c>
      <c r="C16" s="22" t="s">
        <v>11</v>
      </c>
      <c r="D16" s="23">
        <v>44.12</v>
      </c>
      <c r="E16" s="22" t="s">
        <v>36</v>
      </c>
      <c r="F16" s="23">
        <v>180</v>
      </c>
      <c r="G16" s="13">
        <f t="shared" ref="G16:G22" si="1">D16*F16</f>
        <v>7941.6</v>
      </c>
      <c r="H16" s="24" t="s">
        <v>37</v>
      </c>
      <c r="K16" s="33"/>
      <c r="L16" s="33"/>
    </row>
    <row r="17" ht="60" customHeight="1" spans="1:12">
      <c r="A17" s="20">
        <v>2</v>
      </c>
      <c r="B17" s="21" t="s">
        <v>38</v>
      </c>
      <c r="C17" s="22" t="s">
        <v>11</v>
      </c>
      <c r="D17" s="23">
        <v>88.25</v>
      </c>
      <c r="E17" s="22" t="s">
        <v>36</v>
      </c>
      <c r="F17" s="23">
        <v>32</v>
      </c>
      <c r="G17" s="13">
        <f t="shared" si="1"/>
        <v>2824</v>
      </c>
      <c r="H17" s="24" t="s">
        <v>39</v>
      </c>
      <c r="K17" s="33"/>
      <c r="L17" s="33"/>
    </row>
    <row r="18" ht="60" customHeight="1" spans="1:8">
      <c r="A18" s="25" t="s">
        <v>40</v>
      </c>
      <c r="B18" s="26"/>
      <c r="C18" s="27"/>
      <c r="D18" s="28"/>
      <c r="E18" s="28"/>
      <c r="F18" s="28"/>
      <c r="G18" s="29">
        <f>SUM(G19:G22)</f>
        <v>32520.04</v>
      </c>
      <c r="H18" s="31"/>
    </row>
    <row r="19" ht="60" customHeight="1" spans="1:12">
      <c r="A19" s="20">
        <v>1</v>
      </c>
      <c r="B19" s="21" t="s">
        <v>41</v>
      </c>
      <c r="C19" s="22" t="s">
        <v>11</v>
      </c>
      <c r="D19" s="23">
        <v>19.63</v>
      </c>
      <c r="E19" s="22" t="s">
        <v>42</v>
      </c>
      <c r="F19" s="23">
        <v>188</v>
      </c>
      <c r="G19" s="13">
        <f t="shared" si="1"/>
        <v>3690.44</v>
      </c>
      <c r="H19" s="24" t="s">
        <v>43</v>
      </c>
      <c r="K19" s="33"/>
      <c r="L19" s="33"/>
    </row>
    <row r="20" ht="60" customHeight="1" spans="1:12">
      <c r="A20" s="20">
        <v>2</v>
      </c>
      <c r="B20" s="21" t="s">
        <v>44</v>
      </c>
      <c r="C20" s="22" t="s">
        <v>20</v>
      </c>
      <c r="D20" s="23">
        <v>6</v>
      </c>
      <c r="E20" s="22" t="s">
        <v>42</v>
      </c>
      <c r="F20" s="23">
        <v>35</v>
      </c>
      <c r="G20" s="13">
        <f t="shared" si="1"/>
        <v>210</v>
      </c>
      <c r="H20" s="24" t="s">
        <v>45</v>
      </c>
      <c r="K20" s="33"/>
      <c r="L20" s="33"/>
    </row>
    <row r="21" ht="60" customHeight="1" spans="1:12">
      <c r="A21" s="20">
        <v>3</v>
      </c>
      <c r="B21" s="21" t="s">
        <v>46</v>
      </c>
      <c r="C21" s="22" t="s">
        <v>11</v>
      </c>
      <c r="D21" s="23">
        <v>27.63</v>
      </c>
      <c r="E21" s="22" t="s">
        <v>42</v>
      </c>
      <c r="F21" s="23">
        <v>240</v>
      </c>
      <c r="G21" s="13">
        <f t="shared" si="1"/>
        <v>6631.2</v>
      </c>
      <c r="H21" s="24" t="s">
        <v>47</v>
      </c>
      <c r="K21" s="33"/>
      <c r="L21" s="33"/>
    </row>
    <row r="22" ht="57" spans="1:12">
      <c r="A22" s="20">
        <v>4</v>
      </c>
      <c r="B22" s="21" t="s">
        <v>48</v>
      </c>
      <c r="C22" s="22" t="s">
        <v>11</v>
      </c>
      <c r="D22" s="23">
        <v>785.3</v>
      </c>
      <c r="E22" s="22" t="s">
        <v>25</v>
      </c>
      <c r="F22" s="23">
        <v>28</v>
      </c>
      <c r="G22" s="13">
        <f t="shared" si="1"/>
        <v>21988.4</v>
      </c>
      <c r="H22" s="24" t="s">
        <v>49</v>
      </c>
      <c r="K22" s="33"/>
      <c r="L22" s="33"/>
    </row>
    <row r="23" ht="60" customHeight="1" spans="1:8">
      <c r="A23" s="25" t="s">
        <v>50</v>
      </c>
      <c r="B23" s="26"/>
      <c r="C23" s="27"/>
      <c r="D23" s="28"/>
      <c r="E23" s="28"/>
      <c r="F23" s="28"/>
      <c r="G23" s="29">
        <f>G24</f>
        <v>1800</v>
      </c>
      <c r="H23" s="31"/>
    </row>
    <row r="24" ht="84" customHeight="1" spans="1:12">
      <c r="A24" s="20">
        <v>1</v>
      </c>
      <c r="B24" s="21" t="s">
        <v>51</v>
      </c>
      <c r="C24" s="22" t="s">
        <v>52</v>
      </c>
      <c r="D24" s="23">
        <v>10</v>
      </c>
      <c r="E24" s="22" t="s">
        <v>53</v>
      </c>
      <c r="F24" s="20">
        <v>180</v>
      </c>
      <c r="G24" s="13">
        <f t="shared" ref="G24:G28" si="2">D24*F24</f>
        <v>1800</v>
      </c>
      <c r="H24" s="24" t="s">
        <v>54</v>
      </c>
      <c r="K24" s="33"/>
      <c r="L24" s="33"/>
    </row>
    <row r="25" ht="60" customHeight="1" spans="1:8">
      <c r="A25" s="25" t="s">
        <v>55</v>
      </c>
      <c r="B25" s="26"/>
      <c r="C25" s="27"/>
      <c r="D25" s="28"/>
      <c r="E25" s="28"/>
      <c r="F25" s="28"/>
      <c r="G25" s="29">
        <f>SUM(G26:G28)</f>
        <v>64195.6</v>
      </c>
      <c r="H25" s="31"/>
    </row>
    <row r="26" ht="95" customHeight="1" spans="1:12">
      <c r="A26" s="20">
        <v>1</v>
      </c>
      <c r="B26" s="21" t="s">
        <v>56</v>
      </c>
      <c r="C26" s="22" t="s">
        <v>11</v>
      </c>
      <c r="D26" s="23">
        <v>119.26</v>
      </c>
      <c r="E26" s="22" t="s">
        <v>57</v>
      </c>
      <c r="F26" s="20">
        <v>110</v>
      </c>
      <c r="G26" s="13">
        <f t="shared" si="2"/>
        <v>13118.6</v>
      </c>
      <c r="H26" s="24" t="s">
        <v>58</v>
      </c>
      <c r="K26" s="33"/>
      <c r="L26" s="33"/>
    </row>
    <row r="27" ht="93" customHeight="1" spans="1:12">
      <c r="A27" s="20">
        <v>2</v>
      </c>
      <c r="B27" s="21" t="s">
        <v>59</v>
      </c>
      <c r="C27" s="22" t="s">
        <v>11</v>
      </c>
      <c r="D27" s="23">
        <v>185</v>
      </c>
      <c r="E27" s="22" t="s">
        <v>57</v>
      </c>
      <c r="F27" s="20">
        <v>165</v>
      </c>
      <c r="G27" s="13">
        <f t="shared" si="2"/>
        <v>30525</v>
      </c>
      <c r="H27" s="24" t="s">
        <v>60</v>
      </c>
      <c r="K27" s="33"/>
      <c r="L27" s="33"/>
    </row>
    <row r="28" ht="112" customHeight="1" spans="1:12">
      <c r="A28" s="20">
        <v>3</v>
      </c>
      <c r="B28" s="21" t="s">
        <v>61</v>
      </c>
      <c r="C28" s="22" t="s">
        <v>11</v>
      </c>
      <c r="D28" s="23">
        <v>734</v>
      </c>
      <c r="E28" s="22" t="s">
        <v>62</v>
      </c>
      <c r="F28" s="20">
        <v>28</v>
      </c>
      <c r="G28" s="13">
        <f t="shared" si="2"/>
        <v>20552</v>
      </c>
      <c r="H28" s="24" t="s">
        <v>63</v>
      </c>
      <c r="K28" s="33"/>
      <c r="L28" s="33"/>
    </row>
    <row r="29" ht="60" customHeight="1" spans="1:8">
      <c r="A29" s="25" t="s">
        <v>64</v>
      </c>
      <c r="B29" s="26"/>
      <c r="C29" s="27"/>
      <c r="D29" s="28"/>
      <c r="E29" s="28"/>
      <c r="F29" s="28"/>
      <c r="G29" s="29">
        <f>SUM(G30:G41)</f>
        <v>37281.56</v>
      </c>
      <c r="H29" s="31"/>
    </row>
    <row r="30" ht="60" customHeight="1" spans="1:12">
      <c r="A30" s="20">
        <v>1</v>
      </c>
      <c r="B30" s="21" t="s">
        <v>65</v>
      </c>
      <c r="C30" s="22" t="s">
        <v>11</v>
      </c>
      <c r="D30" s="23">
        <v>14.32</v>
      </c>
      <c r="E30" s="22" t="s">
        <v>66</v>
      </c>
      <c r="F30" s="23">
        <v>235</v>
      </c>
      <c r="G30" s="13">
        <f t="shared" ref="G30:G41" si="3">D30*F30</f>
        <v>3365.2</v>
      </c>
      <c r="H30" s="24" t="s">
        <v>67</v>
      </c>
      <c r="K30" s="33"/>
      <c r="L30" s="33"/>
    </row>
    <row r="31" ht="60" customHeight="1" spans="1:12">
      <c r="A31" s="20">
        <v>2</v>
      </c>
      <c r="B31" s="21" t="s">
        <v>68</v>
      </c>
      <c r="C31" s="22" t="s">
        <v>11</v>
      </c>
      <c r="D31" s="23">
        <v>14.32</v>
      </c>
      <c r="E31" s="22" t="s">
        <v>42</v>
      </c>
      <c r="F31" s="23">
        <v>188</v>
      </c>
      <c r="G31" s="13">
        <f t="shared" si="3"/>
        <v>2692.16</v>
      </c>
      <c r="H31" s="24" t="s">
        <v>69</v>
      </c>
      <c r="K31" s="33"/>
      <c r="L31" s="33"/>
    </row>
    <row r="32" ht="60" customHeight="1" spans="1:12">
      <c r="A32" s="20">
        <v>3</v>
      </c>
      <c r="B32" s="21" t="s">
        <v>70</v>
      </c>
      <c r="C32" s="22" t="s">
        <v>11</v>
      </c>
      <c r="D32" s="23">
        <v>71.85</v>
      </c>
      <c r="E32" s="22" t="s">
        <v>42</v>
      </c>
      <c r="F32" s="23">
        <v>188</v>
      </c>
      <c r="G32" s="13">
        <f t="shared" si="3"/>
        <v>13507.8</v>
      </c>
      <c r="H32" s="24" t="s">
        <v>69</v>
      </c>
      <c r="K32" s="33"/>
      <c r="L32" s="33"/>
    </row>
    <row r="33" ht="60" customHeight="1" spans="1:12">
      <c r="A33" s="20">
        <v>4</v>
      </c>
      <c r="B33" s="21" t="s">
        <v>71</v>
      </c>
      <c r="C33" s="22" t="s">
        <v>20</v>
      </c>
      <c r="D33" s="23">
        <v>12</v>
      </c>
      <c r="E33" s="22" t="s">
        <v>72</v>
      </c>
      <c r="F33" s="23">
        <v>100</v>
      </c>
      <c r="G33" s="13">
        <f t="shared" si="3"/>
        <v>1200</v>
      </c>
      <c r="H33" s="24" t="s">
        <v>73</v>
      </c>
      <c r="K33" s="33"/>
      <c r="L33" s="33"/>
    </row>
    <row r="34" ht="60" customHeight="1" spans="1:12">
      <c r="A34" s="20">
        <v>5</v>
      </c>
      <c r="B34" s="21" t="s">
        <v>74</v>
      </c>
      <c r="C34" s="22" t="s">
        <v>11</v>
      </c>
      <c r="D34" s="23">
        <v>59.4</v>
      </c>
      <c r="E34" s="22" t="s">
        <v>75</v>
      </c>
      <c r="F34" s="23">
        <v>45</v>
      </c>
      <c r="G34" s="13">
        <f t="shared" si="3"/>
        <v>2673</v>
      </c>
      <c r="H34" s="24" t="s">
        <v>76</v>
      </c>
      <c r="K34" s="33"/>
      <c r="L34" s="33"/>
    </row>
    <row r="35" ht="60" customHeight="1" spans="1:12">
      <c r="A35" s="20">
        <v>6</v>
      </c>
      <c r="B35" s="21" t="s">
        <v>77</v>
      </c>
      <c r="C35" s="22" t="s">
        <v>78</v>
      </c>
      <c r="D35" s="23">
        <v>5</v>
      </c>
      <c r="E35" s="22" t="s">
        <v>79</v>
      </c>
      <c r="F35" s="23">
        <v>1200</v>
      </c>
      <c r="G35" s="13">
        <f t="shared" si="3"/>
        <v>6000</v>
      </c>
      <c r="H35" s="24" t="s">
        <v>80</v>
      </c>
      <c r="K35" s="33"/>
      <c r="L35" s="33"/>
    </row>
    <row r="36" ht="60" customHeight="1" spans="1:12">
      <c r="A36" s="20">
        <v>7</v>
      </c>
      <c r="B36" s="21" t="s">
        <v>81</v>
      </c>
      <c r="C36" s="22" t="s">
        <v>82</v>
      </c>
      <c r="D36" s="23">
        <v>5</v>
      </c>
      <c r="E36" s="22" t="s">
        <v>79</v>
      </c>
      <c r="F36" s="23">
        <v>550</v>
      </c>
      <c r="G36" s="13">
        <f t="shared" si="3"/>
        <v>2750</v>
      </c>
      <c r="H36" s="31"/>
      <c r="K36" s="33"/>
      <c r="L36" s="33"/>
    </row>
    <row r="37" ht="60" customHeight="1" spans="1:12">
      <c r="A37" s="20">
        <v>8</v>
      </c>
      <c r="B37" s="21" t="s">
        <v>83</v>
      </c>
      <c r="C37" s="22" t="s">
        <v>82</v>
      </c>
      <c r="D37" s="23">
        <v>5</v>
      </c>
      <c r="E37" s="22" t="s">
        <v>79</v>
      </c>
      <c r="F37" s="23">
        <v>280</v>
      </c>
      <c r="G37" s="13">
        <f t="shared" si="3"/>
        <v>1400</v>
      </c>
      <c r="H37" s="31"/>
      <c r="K37" s="33"/>
      <c r="L37" s="33"/>
    </row>
    <row r="38" ht="60" customHeight="1" spans="1:12">
      <c r="A38" s="20">
        <v>9</v>
      </c>
      <c r="B38" s="21" t="s">
        <v>84</v>
      </c>
      <c r="C38" s="22" t="s">
        <v>82</v>
      </c>
      <c r="D38" s="23">
        <v>5</v>
      </c>
      <c r="E38" s="22" t="s">
        <v>79</v>
      </c>
      <c r="F38" s="23">
        <v>150</v>
      </c>
      <c r="G38" s="13">
        <f t="shared" si="3"/>
        <v>750</v>
      </c>
      <c r="H38" s="24" t="s">
        <v>85</v>
      </c>
      <c r="K38" s="33"/>
      <c r="L38" s="33"/>
    </row>
    <row r="39" ht="60" customHeight="1" spans="1:12">
      <c r="A39" s="20">
        <v>10</v>
      </c>
      <c r="B39" s="21" t="s">
        <v>86</v>
      </c>
      <c r="C39" s="22" t="s">
        <v>11</v>
      </c>
      <c r="D39" s="23">
        <v>14.32</v>
      </c>
      <c r="E39" s="22" t="s">
        <v>79</v>
      </c>
      <c r="F39" s="23">
        <v>120</v>
      </c>
      <c r="G39" s="13">
        <f t="shared" si="3"/>
        <v>1718.4</v>
      </c>
      <c r="H39" s="24" t="s">
        <v>87</v>
      </c>
      <c r="K39" s="33"/>
      <c r="L39" s="33"/>
    </row>
    <row r="40" ht="60" customHeight="1" spans="1:12">
      <c r="A40" s="20">
        <v>11</v>
      </c>
      <c r="B40" s="21" t="s">
        <v>88</v>
      </c>
      <c r="C40" s="22" t="s">
        <v>82</v>
      </c>
      <c r="D40" s="23">
        <v>5</v>
      </c>
      <c r="E40" s="22" t="s">
        <v>79</v>
      </c>
      <c r="F40" s="23">
        <v>85</v>
      </c>
      <c r="G40" s="13">
        <f t="shared" si="3"/>
        <v>425</v>
      </c>
      <c r="H40" s="31"/>
      <c r="K40" s="33"/>
      <c r="L40" s="33"/>
    </row>
    <row r="41" ht="60" customHeight="1" spans="1:12">
      <c r="A41" s="20">
        <v>12</v>
      </c>
      <c r="B41" s="21" t="s">
        <v>89</v>
      </c>
      <c r="C41" s="22" t="s">
        <v>82</v>
      </c>
      <c r="D41" s="23">
        <v>5</v>
      </c>
      <c r="E41" s="22" t="s">
        <v>79</v>
      </c>
      <c r="F41" s="23">
        <v>160</v>
      </c>
      <c r="G41" s="13">
        <f t="shared" si="3"/>
        <v>800</v>
      </c>
      <c r="H41" s="24" t="s">
        <v>90</v>
      </c>
      <c r="K41" s="33"/>
      <c r="L41" s="33"/>
    </row>
    <row r="42" ht="60" customHeight="1" spans="1:8">
      <c r="A42" s="25" t="s">
        <v>91</v>
      </c>
      <c r="B42" s="26"/>
      <c r="C42" s="27"/>
      <c r="D42" s="28"/>
      <c r="E42" s="28"/>
      <c r="F42" s="28"/>
      <c r="G42" s="29">
        <f>SUM(G43:G51)</f>
        <v>123270</v>
      </c>
      <c r="H42" s="31"/>
    </row>
    <row r="43" ht="159" customHeight="1" spans="1:12">
      <c r="A43" s="20">
        <v>1</v>
      </c>
      <c r="B43" s="21" t="s">
        <v>92</v>
      </c>
      <c r="C43" s="22" t="s">
        <v>11</v>
      </c>
      <c r="D43" s="23">
        <v>1108</v>
      </c>
      <c r="E43" s="22" t="s">
        <v>93</v>
      </c>
      <c r="F43" s="23">
        <v>65</v>
      </c>
      <c r="G43" s="13">
        <f t="shared" ref="G43:G51" si="4">D43*F43</f>
        <v>72020</v>
      </c>
      <c r="H43" s="24" t="s">
        <v>94</v>
      </c>
      <c r="K43" s="33"/>
      <c r="L43" s="33"/>
    </row>
    <row r="44" ht="60" customHeight="1" spans="1:12">
      <c r="A44" s="20">
        <v>2</v>
      </c>
      <c r="B44" s="21" t="s">
        <v>95</v>
      </c>
      <c r="C44" s="22" t="s">
        <v>17</v>
      </c>
      <c r="D44" s="23">
        <v>1</v>
      </c>
      <c r="E44" s="22" t="s">
        <v>96</v>
      </c>
      <c r="F44" s="23">
        <v>6000</v>
      </c>
      <c r="G44" s="13">
        <f t="shared" si="4"/>
        <v>6000</v>
      </c>
      <c r="H44" s="24" t="s">
        <v>97</v>
      </c>
      <c r="K44" s="33"/>
      <c r="L44" s="33"/>
    </row>
    <row r="45" ht="60" customHeight="1" spans="1:12">
      <c r="A45" s="20">
        <v>3</v>
      </c>
      <c r="B45" s="21" t="s">
        <v>98</v>
      </c>
      <c r="C45" s="22" t="s">
        <v>82</v>
      </c>
      <c r="D45" s="23">
        <v>192</v>
      </c>
      <c r="E45" s="22" t="s">
        <v>93</v>
      </c>
      <c r="F45" s="23">
        <v>30</v>
      </c>
      <c r="G45" s="13">
        <f t="shared" si="4"/>
        <v>5760</v>
      </c>
      <c r="H45" s="31"/>
      <c r="K45" s="33"/>
      <c r="L45" s="33"/>
    </row>
    <row r="46" ht="60" customHeight="1" spans="1:12">
      <c r="A46" s="20">
        <v>4</v>
      </c>
      <c r="B46" s="21" t="s">
        <v>99</v>
      </c>
      <c r="C46" s="22" t="s">
        <v>82</v>
      </c>
      <c r="D46" s="23">
        <v>2</v>
      </c>
      <c r="E46" s="22" t="s">
        <v>93</v>
      </c>
      <c r="F46" s="23">
        <v>3000</v>
      </c>
      <c r="G46" s="13">
        <f t="shared" si="4"/>
        <v>6000</v>
      </c>
      <c r="H46" s="31"/>
      <c r="K46" s="33"/>
      <c r="L46" s="33"/>
    </row>
    <row r="47" ht="60" customHeight="1" spans="1:12">
      <c r="A47" s="20">
        <v>5</v>
      </c>
      <c r="B47" s="21" t="s">
        <v>100</v>
      </c>
      <c r="C47" s="22" t="s">
        <v>82</v>
      </c>
      <c r="D47" s="23">
        <v>42</v>
      </c>
      <c r="E47" s="22" t="s">
        <v>93</v>
      </c>
      <c r="F47" s="23">
        <v>160</v>
      </c>
      <c r="G47" s="13">
        <f t="shared" si="4"/>
        <v>6720</v>
      </c>
      <c r="H47" s="24"/>
      <c r="K47" s="33"/>
      <c r="L47" s="33"/>
    </row>
    <row r="48" ht="60" customHeight="1" spans="1:12">
      <c r="A48" s="20">
        <v>6</v>
      </c>
      <c r="B48" s="21" t="s">
        <v>101</v>
      </c>
      <c r="C48" s="22" t="s">
        <v>82</v>
      </c>
      <c r="D48" s="23">
        <v>42</v>
      </c>
      <c r="E48" s="22" t="s">
        <v>93</v>
      </c>
      <c r="F48" s="23">
        <v>285</v>
      </c>
      <c r="G48" s="13">
        <f t="shared" si="4"/>
        <v>11970</v>
      </c>
      <c r="H48" s="24" t="s">
        <v>102</v>
      </c>
      <c r="K48" s="33"/>
      <c r="L48" s="33"/>
    </row>
    <row r="49" ht="60" customHeight="1" spans="1:12">
      <c r="A49" s="20">
        <v>7</v>
      </c>
      <c r="B49" s="21" t="s">
        <v>103</v>
      </c>
      <c r="C49" s="22" t="s">
        <v>82</v>
      </c>
      <c r="D49" s="23">
        <v>40</v>
      </c>
      <c r="E49" s="22" t="s">
        <v>93</v>
      </c>
      <c r="F49" s="23">
        <v>85</v>
      </c>
      <c r="G49" s="13">
        <f t="shared" si="4"/>
        <v>3400</v>
      </c>
      <c r="H49" s="24"/>
      <c r="K49" s="33"/>
      <c r="L49" s="33"/>
    </row>
    <row r="50" ht="60" customHeight="1" spans="1:12">
      <c r="A50" s="20">
        <v>8</v>
      </c>
      <c r="B50" s="21" t="s">
        <v>104</v>
      </c>
      <c r="C50" s="22" t="s">
        <v>20</v>
      </c>
      <c r="D50" s="23">
        <v>120</v>
      </c>
      <c r="E50" s="22" t="s">
        <v>93</v>
      </c>
      <c r="F50" s="23">
        <v>45</v>
      </c>
      <c r="G50" s="13">
        <f t="shared" si="4"/>
        <v>5400</v>
      </c>
      <c r="H50" s="24"/>
      <c r="K50" s="33"/>
      <c r="L50" s="33"/>
    </row>
    <row r="51" ht="60" customHeight="1" spans="1:12">
      <c r="A51" s="20">
        <v>9</v>
      </c>
      <c r="B51" s="21" t="s">
        <v>105</v>
      </c>
      <c r="C51" s="22" t="s">
        <v>17</v>
      </c>
      <c r="D51" s="23">
        <v>1</v>
      </c>
      <c r="E51" s="22" t="s">
        <v>93</v>
      </c>
      <c r="F51" s="23">
        <v>6000</v>
      </c>
      <c r="G51" s="13">
        <f t="shared" si="4"/>
        <v>6000</v>
      </c>
      <c r="H51" s="24" t="s">
        <v>106</v>
      </c>
      <c r="K51" s="33"/>
      <c r="L51" s="33"/>
    </row>
    <row r="52" ht="60" customHeight="1" spans="1:8">
      <c r="A52" s="25" t="s">
        <v>107</v>
      </c>
      <c r="B52" s="26"/>
      <c r="C52" s="27"/>
      <c r="D52" s="28"/>
      <c r="E52" s="28"/>
      <c r="F52" s="28"/>
      <c r="G52" s="29">
        <v>119314.61</v>
      </c>
      <c r="H52" s="31"/>
    </row>
    <row r="53" ht="60" customHeight="1" spans="1:12">
      <c r="A53" s="20">
        <v>1</v>
      </c>
      <c r="B53" s="21" t="s">
        <v>108</v>
      </c>
      <c r="C53" s="22" t="s">
        <v>109</v>
      </c>
      <c r="D53" s="23">
        <v>17</v>
      </c>
      <c r="E53" s="22" t="s">
        <v>28</v>
      </c>
      <c r="F53" s="23">
        <v>980</v>
      </c>
      <c r="G53" s="13">
        <f t="shared" ref="G53:G57" si="5">D53*F53</f>
        <v>16660</v>
      </c>
      <c r="H53" s="24" t="s">
        <v>110</v>
      </c>
      <c r="K53" s="33"/>
      <c r="L53" s="33"/>
    </row>
    <row r="54" ht="60" customHeight="1" spans="1:12">
      <c r="A54" s="20">
        <v>2</v>
      </c>
      <c r="B54" s="21" t="s">
        <v>111</v>
      </c>
      <c r="C54" s="22" t="s">
        <v>109</v>
      </c>
      <c r="D54" s="23">
        <v>9</v>
      </c>
      <c r="E54" s="22" t="s">
        <v>28</v>
      </c>
      <c r="F54" s="23">
        <v>1800</v>
      </c>
      <c r="G54" s="13">
        <f t="shared" si="5"/>
        <v>16200</v>
      </c>
      <c r="H54" s="24" t="s">
        <v>110</v>
      </c>
      <c r="K54" s="33"/>
      <c r="L54" s="33"/>
    </row>
    <row r="55" ht="60" customHeight="1" spans="1:12">
      <c r="A55" s="20">
        <v>3</v>
      </c>
      <c r="B55" s="21" t="s">
        <v>112</v>
      </c>
      <c r="C55" s="22" t="s">
        <v>11</v>
      </c>
      <c r="D55" s="23">
        <v>180</v>
      </c>
      <c r="E55" s="22" t="s">
        <v>28</v>
      </c>
      <c r="F55" s="23">
        <v>380</v>
      </c>
      <c r="G55" s="13">
        <f t="shared" si="5"/>
        <v>68400</v>
      </c>
      <c r="H55" s="24" t="s">
        <v>113</v>
      </c>
      <c r="K55" s="33"/>
      <c r="L55" s="33"/>
    </row>
    <row r="56" ht="60" customHeight="1" spans="1:12">
      <c r="A56" s="20">
        <v>4</v>
      </c>
      <c r="B56" s="21" t="s">
        <v>114</v>
      </c>
      <c r="C56" s="22" t="s">
        <v>11</v>
      </c>
      <c r="D56" s="23">
        <v>5.02</v>
      </c>
      <c r="E56" s="22" t="s">
        <v>28</v>
      </c>
      <c r="F56" s="23">
        <v>480</v>
      </c>
      <c r="G56" s="13">
        <f t="shared" si="5"/>
        <v>2409.6</v>
      </c>
      <c r="H56" s="24" t="s">
        <v>115</v>
      </c>
      <c r="K56" s="33"/>
      <c r="L56" s="33"/>
    </row>
    <row r="57" ht="60" customHeight="1" spans="1:12">
      <c r="A57" s="20">
        <v>5</v>
      </c>
      <c r="B57" s="21" t="s">
        <v>116</v>
      </c>
      <c r="C57" s="22" t="s">
        <v>20</v>
      </c>
      <c r="D57" s="23">
        <v>148.98</v>
      </c>
      <c r="E57" s="22" t="s">
        <v>28</v>
      </c>
      <c r="F57" s="23">
        <v>105</v>
      </c>
      <c r="G57" s="13">
        <f t="shared" si="5"/>
        <v>15642.9</v>
      </c>
      <c r="H57" s="31"/>
      <c r="K57" s="33"/>
      <c r="L57" s="33"/>
    </row>
    <row r="58" ht="60" customHeight="1" spans="1:12">
      <c r="A58" s="25" t="s">
        <v>117</v>
      </c>
      <c r="B58" s="26"/>
      <c r="C58" s="27"/>
      <c r="D58" s="28"/>
      <c r="E58" s="28"/>
      <c r="F58" s="28"/>
      <c r="G58" s="29">
        <f>SUM(G59:G60)</f>
        <v>6480</v>
      </c>
      <c r="H58" s="31"/>
      <c r="L58" s="33"/>
    </row>
    <row r="59" ht="60" customHeight="1" spans="1:12">
      <c r="A59" s="20">
        <v>1</v>
      </c>
      <c r="B59" s="21" t="s">
        <v>118</v>
      </c>
      <c r="C59" s="22" t="s">
        <v>17</v>
      </c>
      <c r="D59" s="23">
        <v>1</v>
      </c>
      <c r="E59" s="22" t="s">
        <v>119</v>
      </c>
      <c r="F59" s="23">
        <v>6000</v>
      </c>
      <c r="G59" s="13">
        <f t="shared" ref="G59:G62" si="6">D59*F59</f>
        <v>6000</v>
      </c>
      <c r="H59" s="24" t="s">
        <v>120</v>
      </c>
      <c r="K59" s="33"/>
      <c r="L59" s="33"/>
    </row>
    <row r="60" ht="60" customHeight="1" spans="1:12">
      <c r="A60" s="20">
        <v>2</v>
      </c>
      <c r="B60" s="21" t="s">
        <v>121</v>
      </c>
      <c r="C60" s="22" t="s">
        <v>82</v>
      </c>
      <c r="D60" s="23">
        <v>8</v>
      </c>
      <c r="E60" s="22" t="s">
        <v>119</v>
      </c>
      <c r="F60" s="23">
        <v>60</v>
      </c>
      <c r="G60" s="13">
        <f t="shared" si="6"/>
        <v>480</v>
      </c>
      <c r="H60" s="31"/>
      <c r="K60" s="33"/>
      <c r="L60" s="33"/>
    </row>
    <row r="61" ht="60" customHeight="1" spans="1:8">
      <c r="A61" s="25" t="s">
        <v>122</v>
      </c>
      <c r="B61" s="26"/>
      <c r="C61" s="27"/>
      <c r="D61" s="28"/>
      <c r="E61" s="28"/>
      <c r="F61" s="28"/>
      <c r="G61" s="29">
        <f>G62</f>
        <v>3324</v>
      </c>
      <c r="H61" s="31"/>
    </row>
    <row r="62" ht="60" customHeight="1" spans="1:12">
      <c r="A62" s="20">
        <v>1</v>
      </c>
      <c r="B62" s="21" t="s">
        <v>123</v>
      </c>
      <c r="C62" s="22" t="s">
        <v>11</v>
      </c>
      <c r="D62" s="23">
        <v>1108</v>
      </c>
      <c r="E62" s="22" t="s">
        <v>124</v>
      </c>
      <c r="F62" s="23">
        <v>3</v>
      </c>
      <c r="G62" s="13">
        <f t="shared" si="6"/>
        <v>3324</v>
      </c>
      <c r="H62" s="24" t="s">
        <v>125</v>
      </c>
      <c r="K62" s="33"/>
      <c r="L62" s="33"/>
    </row>
    <row r="63" ht="60" customHeight="1" spans="1:12">
      <c r="A63" s="25" t="s">
        <v>126</v>
      </c>
      <c r="B63" s="26"/>
      <c r="C63" s="27"/>
      <c r="D63" s="28"/>
      <c r="E63" s="28"/>
      <c r="F63" s="28"/>
      <c r="G63" s="29">
        <v>30000</v>
      </c>
      <c r="H63" s="31"/>
      <c r="K63" s="33"/>
      <c r="L63" s="33"/>
    </row>
    <row r="64" ht="60" customHeight="1" spans="1:8">
      <c r="A64" s="25" t="s">
        <v>127</v>
      </c>
      <c r="B64" s="26"/>
      <c r="C64" s="32"/>
      <c r="D64" s="32"/>
      <c r="E64" s="32"/>
      <c r="F64" s="32"/>
      <c r="G64" s="29">
        <f>G3+G15+G18+G23+G25+G29+G42+G52+G58+G61+G63</f>
        <v>444523.94</v>
      </c>
      <c r="H64" s="24"/>
    </row>
    <row r="68" spans="7:7">
      <c r="G68" s="34"/>
    </row>
  </sheetData>
  <mergeCells count="24">
    <mergeCell ref="A1:H1"/>
    <mergeCell ref="A3:B3"/>
    <mergeCell ref="C3:F3"/>
    <mergeCell ref="A15:B15"/>
    <mergeCell ref="C15:F15"/>
    <mergeCell ref="A18:B18"/>
    <mergeCell ref="C18:F18"/>
    <mergeCell ref="A23:B23"/>
    <mergeCell ref="C23:F23"/>
    <mergeCell ref="A25:B25"/>
    <mergeCell ref="C25:F25"/>
    <mergeCell ref="A29:B29"/>
    <mergeCell ref="C29:F29"/>
    <mergeCell ref="A42:B42"/>
    <mergeCell ref="C42:F42"/>
    <mergeCell ref="A52:B52"/>
    <mergeCell ref="C52:F52"/>
    <mergeCell ref="A58:B58"/>
    <mergeCell ref="C58:F58"/>
    <mergeCell ref="A61:B61"/>
    <mergeCell ref="C61:F61"/>
    <mergeCell ref="A63:B63"/>
    <mergeCell ref="C63:F63"/>
    <mergeCell ref="A64:F64"/>
  </mergeCells>
  <printOptions horizontalCentered="1"/>
  <pageMargins left="0.700694444444445" right="0.700694444444445" top="0.751388888888889" bottom="0.751388888888889" header="0.297916666666667" footer="0.297916666666667"/>
  <pageSetup paperSize="9" scale="90" orientation="landscape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编辑打印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Mr.Luo</cp:lastModifiedBy>
  <dcterms:created xsi:type="dcterms:W3CDTF">2025-06-06T10:25:00Z</dcterms:created>
  <dcterms:modified xsi:type="dcterms:W3CDTF">2025-06-23T02:06:02Z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